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<sst xmlns="http://schemas.openxmlformats.org/spreadsheetml/2006/main" count="82" uniqueCount="58">
  <si>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</si>
  <si>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</si>
  <si>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</si>
  <si>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</si>
  <si>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</si>
  <si>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</si>
  <si>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</si>
  <si>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</si>
  <si>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</si>
  <si>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</si>
  <si>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</si>
  <si>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</si>
  <si>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</si>
  <si>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</si>
  <si>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</si>
  <si>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</si>
  <si>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</si>
  <si>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</si>
  <si>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</si>
  <si>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</si>
  <si>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ISTITUTO COMPRENSIVO PASQUALE SOTTOCORNO</t>
  </si>
  <si>
    <t>20138 MILANO (MI) VIA MONTE POPERA, 12 C.F. 97504710159 C.M. MIIC8DR008</t>
  </si>
  <si>
    <t>7119/2018 del 17/12/2018</t>
  </si>
  <si>
    <t>FATTPA 173_18 del 28/12/2018</t>
  </si>
  <si>
    <t>224/02 del 18/12/2018</t>
  </si>
  <si>
    <t>8718431796 del 20/12/2018</t>
  </si>
  <si>
    <t>114706/D del 21/12/2018</t>
  </si>
  <si>
    <t>FATTPA 327_18 del 12/12/2018</t>
  </si>
  <si>
    <t>2/E del 28/12/2018</t>
  </si>
  <si>
    <t>781/PA del 31/12/2018</t>
  </si>
  <si>
    <t>190128/E del 30/01/2019</t>
  </si>
  <si>
    <t>13/02 del 16/01/2019</t>
  </si>
  <si>
    <t>40/02 del 13/02/2019</t>
  </si>
  <si>
    <t>00019 del 31/01/2019</t>
  </si>
  <si>
    <t>00020 del 31/01/2019</t>
  </si>
  <si>
    <t>0/145 del 18/01/2019</t>
  </si>
  <si>
    <t>20 del 04/02/2019</t>
  </si>
  <si>
    <t>FATTPA 3_19 del 29/01/2019</t>
  </si>
  <si>
    <t>8-FE del 23/01/2019</t>
  </si>
  <si>
    <t>8719031008 del 04/02/2019</t>
  </si>
  <si>
    <t>FATTPA 344_18 del 18/12/2018</t>
  </si>
  <si>
    <t>29/04 del 30/01/2019</t>
  </si>
  <si>
    <t>2019900710 del 18/02/2019</t>
  </si>
  <si>
    <t>104/PA del 20/02/2019</t>
  </si>
  <si>
    <t>8719064230 del 28/02/2019</t>
  </si>
  <si>
    <t>FATTPA 23_19 del 04/03/2019</t>
  </si>
  <si>
    <t>70 del 06/03/2019</t>
  </si>
  <si>
    <t>48 del 19/02/2019</t>
  </si>
  <si>
    <t>00074 del 28/02/2019</t>
  </si>
  <si>
    <t>P0000606 del 06/02/2019</t>
  </si>
  <si>
    <t>4/00 del 04/03/2019</t>
  </si>
  <si>
    <t>2019/5/19 del 14/03/2019</t>
  </si>
  <si>
    <t>72/02 del 21/03/2019</t>
  </si>
  <si>
    <t>206 del 22/03/2019</t>
  </si>
  <si>
    <t>FATTPA 27_19 del 25/03/2019</t>
  </si>
  <si>
    <t>742/ME del 19/03/2019</t>
  </si>
  <si>
    <t>735/EG del 19/03/2019</t>
  </si>
  <si>
    <t>2019/5/26 del 25/03/2019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</si>
</sst>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ddd\ d\ mmmm\ yyyy"/>
    <numFmt numFmtId="166" formatCode="h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46" fillId="34" borderId="16" xfId="0" applyFont="1" applyFill="1" applyBorder="1" applyAlignment="1">
      <alignment horizontal="center" vertical="center"/>
    </xf>
    <xf numFmtId="0" fontId="46" fillId="34" borderId="17" xfId="0" applyFont="1" applyFill="1" applyBorder="1" applyAlignment="1">
      <alignment horizontal="center" vertical="center"/>
    </xf>
    <xf numFmtId="0" fontId="46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2" fontId="48" fillId="0" borderId="23" xfId="0" applyNumberFormat="1" applyFont="1" applyBorder="1" applyAlignment="1">
      <alignment horizontal="center" vertical="center"/>
    </xf>
    <xf numFmtId="2" fontId="48" fillId="0" borderId="24" xfId="0" applyNumberFormat="1" applyFont="1" applyBorder="1" applyAlignment="1">
      <alignment horizontal="center" vertical="center"/>
    </xf>
    <xf numFmtId="0" fontId="46" fillId="34" borderId="25" xfId="0" applyFont="1" applyFill="1" applyBorder="1" applyAlignment="1">
      <alignment horizontal="center" vertical="center"/>
    </xf>
    <xf numFmtId="0" fontId="46" fillId="34" borderId="26" xfId="0" applyFont="1" applyFill="1" applyBorder="1" applyAlignment="1">
      <alignment horizontal="center" vertical="center"/>
    </xf>
    <xf numFmtId="0" fontId="46" fillId="34" borderId="2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44" fillId="0" borderId="23" xfId="0" applyNumberFormat="1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4" fontId="48" fillId="0" borderId="23" xfId="0" applyNumberFormat="1" applyFont="1" applyBorder="1" applyAlignment="1">
      <alignment horizontal="center" vertical="center"/>
    </xf>
    <xf numFmtId="4" fontId="44" fillId="0" borderId="19" xfId="0" applyNumberFormat="1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3">
      <selection activeCell="B1" sqref="B1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2019</v>
      </c>
    </row>
    <row r="7" spans="1:6" ht="30" customHeight="1">
      <c r="A7" s="29" t="s">
        <v>1</v>
      </c>
      <c r="B7" s="30"/>
      <c r="C7" s="30"/>
      <c r="D7" s="30"/>
      <c r="E7" s="30"/>
      <c r="F7" s="31"/>
    </row>
    <row r="8" spans="1:6" ht="27" customHeight="1">
      <c r="A8" s="29" t="s">
        <v>12</v>
      </c>
      <c r="B8" s="30"/>
      <c r="C8" s="30"/>
      <c r="D8" s="30"/>
      <c r="E8" s="30"/>
      <c r="F8" s="31"/>
    </row>
    <row r="9" spans="1:6" ht="30.75" customHeight="1">
      <c r="A9" s="43" t="s">
        <v>0</v>
      </c>
      <c r="B9" s="33"/>
      <c r="C9" s="32" t="s">
        <v>6</v>
      </c>
      <c r="D9" s="33"/>
      <c r="E9" s="44" t="s">
        <v>13</v>
      </c>
      <c r="F9" s="45"/>
    </row>
    <row r="10" spans="1:6" ht="29.25" customHeight="1" thickBot="1">
      <c r="A10" s="36">
        <f>SUM(B16:B19)</f>
        <v>36</v>
      </c>
      <c r="B10" s="37"/>
      <c r="C10" s="50">
        <f>SUM(C16:D19)</f>
        <v>48538.51</v>
      </c>
      <c r="D10" s="37"/>
      <c r="E10" s="38">
        <f>('Trimestre 1'!H1+'Trimestre 2'!H1+'Trimestre 3'!H1+'Trimestre 4'!H1)/C10</f>
        <v>-16.498442782854273</v>
      </c>
      <c r="F10" s="39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40" t="s">
        <v>2</v>
      </c>
      <c r="B13" s="41"/>
      <c r="C13" s="41"/>
      <c r="D13" s="41"/>
      <c r="E13" s="41"/>
      <c r="F13" s="42"/>
    </row>
    <row r="14" spans="1:6" ht="27" customHeight="1">
      <c r="A14" s="29" t="s">
        <v>3</v>
      </c>
      <c r="B14" s="30"/>
      <c r="C14" s="30"/>
      <c r="D14" s="30"/>
      <c r="E14" s="30"/>
      <c r="F14" s="31"/>
    </row>
    <row r="15" spans="1:12" ht="46.5" customHeight="1">
      <c r="A15" s="21" t="s">
        <v>4</v>
      </c>
      <c r="B15" s="27" t="s">
        <v>0</v>
      </c>
      <c r="C15" s="32" t="s">
        <v>6</v>
      </c>
      <c r="D15" s="33"/>
      <c r="E15" s="34" t="s">
        <v>14</v>
      </c>
      <c r="F15" s="35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36</v>
      </c>
      <c r="C16" s="51">
        <f>'Trimestre 1'!B1</f>
        <v>48538.51</v>
      </c>
      <c r="D16" s="52"/>
      <c r="E16" s="51">
        <f>'Trimestre 1'!G1</f>
        <v>-16.498442782854273</v>
      </c>
      <c r="F16" s="53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0</v>
      </c>
      <c r="C17" s="51">
        <f>'Trimestre 2'!B1</f>
        <v>0</v>
      </c>
      <c r="D17" s="52"/>
      <c r="E17" s="51">
        <f>'Trimestre 2'!G1</f>
        <v>0</v>
      </c>
      <c r="F17" s="53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f>'Trimestre 3'!C1</f>
        <v>0</v>
      </c>
      <c r="C18" s="51">
        <f>'Trimestre 3'!B1</f>
        <v>0</v>
      </c>
      <c r="D18" s="52"/>
      <c r="E18" s="51">
        <f>'Trimestre 3'!G1</f>
        <v>0</v>
      </c>
      <c r="F18" s="53"/>
    </row>
    <row r="19" spans="1:6" ht="21.75" customHeight="1" thickBot="1">
      <c r="A19" s="24" t="s">
        <v>18</v>
      </c>
      <c r="B19" s="25">
        <f>'Trimestre 4'!C1</f>
        <v>0</v>
      </c>
      <c r="C19" s="47">
        <f>'Trimestre 4'!B1</f>
        <v>0</v>
      </c>
      <c r="D19" s="49"/>
      <c r="E19" s="47">
        <f>'Trimestre 4'!G1</f>
        <v>0</v>
      </c>
      <c r="F19" s="48"/>
    </row>
    <row r="20" spans="1:6" ht="46.5" customHeight="1">
      <c r="A20" s="11"/>
      <c r="B20" s="12"/>
      <c r="C20" s="46"/>
      <c r="D20" s="46"/>
      <c r="E20" s="12"/>
      <c r="F20" s="12"/>
    </row>
  </sheetData>
  <sheetProtection/>
  <mergeCells count="21"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C9:D9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48538.51</v>
      </c>
      <c r="C1">
        <f>COUNTA(A4:A203)</f>
        <v>36</v>
      </c>
      <c r="G1" s="20">
        <f>IF(B1&lt;&gt;0,H1/B1,0)</f>
        <v>-16.498442782854273</v>
      </c>
      <c r="H1" s="19">
        <f>SUM(H4:H195)</f>
        <v>-800809.83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22</v>
      </c>
      <c r="B4" s="16">
        <v>1740.74</v>
      </c>
      <c r="C4" s="17">
        <v>43482</v>
      </c>
      <c r="D4" s="17">
        <v>43509</v>
      </c>
      <c r="E4" s="17"/>
      <c r="F4" s="17"/>
      <c r="G4" s="1">
        <f>D4-C4-(F4-E4)</f>
        <v>27</v>
      </c>
      <c r="H4" s="16">
        <f>B4*G4</f>
        <v>46999.98</v>
      </c>
    </row>
    <row r="5" spans="1:8" ht="15">
      <c r="A5" s="28" t="s">
        <v>23</v>
      </c>
      <c r="B5" s="16">
        <v>3360</v>
      </c>
      <c r="C5" s="17">
        <v>43502</v>
      </c>
      <c r="D5" s="17">
        <v>43509</v>
      </c>
      <c r="E5" s="17"/>
      <c r="F5" s="17"/>
      <c r="G5" s="1">
        <f aca="true" t="shared" si="0" ref="G5:G68">D5-C5-(F5-E5)</f>
        <v>7</v>
      </c>
      <c r="H5" s="16">
        <f aca="true" t="shared" si="1" ref="H5:H68">B5*G5</f>
        <v>23520</v>
      </c>
    </row>
    <row r="6" spans="1:8" ht="15">
      <c r="A6" s="28" t="s">
        <v>24</v>
      </c>
      <c r="B6" s="16">
        <v>4984.95</v>
      </c>
      <c r="C6" s="17">
        <v>43502</v>
      </c>
      <c r="D6" s="17">
        <v>43509</v>
      </c>
      <c r="E6" s="17"/>
      <c r="F6" s="17"/>
      <c r="G6" s="1">
        <f t="shared" si="0"/>
        <v>7</v>
      </c>
      <c r="H6" s="16">
        <f t="shared" si="1"/>
        <v>34894.65</v>
      </c>
    </row>
    <row r="7" spans="1:8" ht="15">
      <c r="A7" s="28" t="s">
        <v>25</v>
      </c>
      <c r="B7" s="16">
        <v>59.58</v>
      </c>
      <c r="C7" s="17">
        <v>43485</v>
      </c>
      <c r="D7" s="17">
        <v>43509</v>
      </c>
      <c r="E7" s="17"/>
      <c r="F7" s="17"/>
      <c r="G7" s="1">
        <f t="shared" si="0"/>
        <v>24</v>
      </c>
      <c r="H7" s="16">
        <f t="shared" si="1"/>
        <v>1429.92</v>
      </c>
    </row>
    <row r="8" spans="1:8" ht="15">
      <c r="A8" s="28" t="s">
        <v>26</v>
      </c>
      <c r="B8" s="16">
        <v>242.64</v>
      </c>
      <c r="C8" s="17">
        <v>43502</v>
      </c>
      <c r="D8" s="17">
        <v>43509</v>
      </c>
      <c r="E8" s="17"/>
      <c r="F8" s="17"/>
      <c r="G8" s="1">
        <f t="shared" si="0"/>
        <v>7</v>
      </c>
      <c r="H8" s="16">
        <f t="shared" si="1"/>
        <v>1698.48</v>
      </c>
    </row>
    <row r="9" spans="1:8" ht="15">
      <c r="A9" s="28" t="s">
        <v>27</v>
      </c>
      <c r="B9" s="16">
        <v>525</v>
      </c>
      <c r="C9" s="17">
        <v>43482</v>
      </c>
      <c r="D9" s="17">
        <v>43509</v>
      </c>
      <c r="E9" s="17"/>
      <c r="F9" s="17"/>
      <c r="G9" s="1">
        <f t="shared" si="0"/>
        <v>27</v>
      </c>
      <c r="H9" s="16">
        <f t="shared" si="1"/>
        <v>14175</v>
      </c>
    </row>
    <row r="10" spans="1:8" ht="15">
      <c r="A10" s="28" t="s">
        <v>28</v>
      </c>
      <c r="B10" s="16">
        <v>912</v>
      </c>
      <c r="C10" s="17">
        <v>43502</v>
      </c>
      <c r="D10" s="17">
        <v>43509</v>
      </c>
      <c r="E10" s="17"/>
      <c r="F10" s="17"/>
      <c r="G10" s="1">
        <f t="shared" si="0"/>
        <v>7</v>
      </c>
      <c r="H10" s="16">
        <f t="shared" si="1"/>
        <v>6384</v>
      </c>
    </row>
    <row r="11" spans="1:8" ht="15">
      <c r="A11" s="28" t="s">
        <v>29</v>
      </c>
      <c r="B11" s="16">
        <v>1700</v>
      </c>
      <c r="C11" s="17">
        <v>43505</v>
      </c>
      <c r="D11" s="17">
        <v>43514</v>
      </c>
      <c r="E11" s="17"/>
      <c r="F11" s="17"/>
      <c r="G11" s="1">
        <f t="shared" si="0"/>
        <v>9</v>
      </c>
      <c r="H11" s="16">
        <f t="shared" si="1"/>
        <v>15300</v>
      </c>
    </row>
    <row r="12" spans="1:8" ht="15">
      <c r="A12" s="28" t="s">
        <v>30</v>
      </c>
      <c r="B12" s="16">
        <v>1280</v>
      </c>
      <c r="C12" s="17">
        <v>43540</v>
      </c>
      <c r="D12" s="17">
        <v>43514</v>
      </c>
      <c r="E12" s="17"/>
      <c r="F12" s="17"/>
      <c r="G12" s="1">
        <f t="shared" si="0"/>
        <v>-26</v>
      </c>
      <c r="H12" s="16">
        <f t="shared" si="1"/>
        <v>-33280</v>
      </c>
    </row>
    <row r="13" spans="1:8" ht="15">
      <c r="A13" s="28" t="s">
        <v>31</v>
      </c>
      <c r="B13" s="16">
        <v>3512.35</v>
      </c>
      <c r="C13" s="17">
        <v>43513</v>
      </c>
      <c r="D13" s="17">
        <v>43514</v>
      </c>
      <c r="E13" s="17"/>
      <c r="F13" s="17"/>
      <c r="G13" s="1">
        <f t="shared" si="0"/>
        <v>1</v>
      </c>
      <c r="H13" s="16">
        <f t="shared" si="1"/>
        <v>3512.35</v>
      </c>
    </row>
    <row r="14" spans="1:8" ht="15">
      <c r="A14" s="28" t="s">
        <v>32</v>
      </c>
      <c r="B14" s="16">
        <v>4228.75</v>
      </c>
      <c r="C14" s="17">
        <v>43540</v>
      </c>
      <c r="D14" s="17">
        <v>43514</v>
      </c>
      <c r="E14" s="17"/>
      <c r="F14" s="17"/>
      <c r="G14" s="1">
        <f t="shared" si="0"/>
        <v>-26</v>
      </c>
      <c r="H14" s="16">
        <f t="shared" si="1"/>
        <v>-109947.5</v>
      </c>
    </row>
    <row r="15" spans="1:8" ht="15">
      <c r="A15" s="28" t="s">
        <v>33</v>
      </c>
      <c r="B15" s="16">
        <v>400</v>
      </c>
      <c r="C15" s="17">
        <v>43540</v>
      </c>
      <c r="D15" s="17">
        <v>43514</v>
      </c>
      <c r="E15" s="17"/>
      <c r="F15" s="17"/>
      <c r="G15" s="1">
        <f t="shared" si="0"/>
        <v>-26</v>
      </c>
      <c r="H15" s="16">
        <f t="shared" si="1"/>
        <v>-10400</v>
      </c>
    </row>
    <row r="16" spans="1:8" ht="15">
      <c r="A16" s="28" t="s">
        <v>34</v>
      </c>
      <c r="B16" s="16">
        <v>400</v>
      </c>
      <c r="C16" s="17">
        <v>43540</v>
      </c>
      <c r="D16" s="17">
        <v>43514</v>
      </c>
      <c r="E16" s="17"/>
      <c r="F16" s="17"/>
      <c r="G16" s="1">
        <f t="shared" si="0"/>
        <v>-26</v>
      </c>
      <c r="H16" s="16">
        <f t="shared" si="1"/>
        <v>-10400</v>
      </c>
    </row>
    <row r="17" spans="1:8" ht="15">
      <c r="A17" s="28" t="s">
        <v>35</v>
      </c>
      <c r="B17" s="16">
        <v>173.77</v>
      </c>
      <c r="C17" s="17">
        <v>43527</v>
      </c>
      <c r="D17" s="17">
        <v>43514</v>
      </c>
      <c r="E17" s="17"/>
      <c r="F17" s="17"/>
      <c r="G17" s="1">
        <f t="shared" si="0"/>
        <v>-13</v>
      </c>
      <c r="H17" s="16">
        <f t="shared" si="1"/>
        <v>-2259.01</v>
      </c>
    </row>
    <row r="18" spans="1:8" ht="15">
      <c r="A18" s="28" t="s">
        <v>36</v>
      </c>
      <c r="B18" s="16">
        <v>659.09</v>
      </c>
      <c r="C18" s="17">
        <v>43540</v>
      </c>
      <c r="D18" s="17">
        <v>43514</v>
      </c>
      <c r="E18" s="17"/>
      <c r="F18" s="17"/>
      <c r="G18" s="1">
        <f t="shared" si="0"/>
        <v>-26</v>
      </c>
      <c r="H18" s="16">
        <f t="shared" si="1"/>
        <v>-17136.34</v>
      </c>
    </row>
    <row r="19" spans="1:8" ht="15">
      <c r="A19" s="28" t="s">
        <v>37</v>
      </c>
      <c r="B19" s="16">
        <v>2450</v>
      </c>
      <c r="C19" s="17">
        <v>43527</v>
      </c>
      <c r="D19" s="17">
        <v>43514</v>
      </c>
      <c r="E19" s="17"/>
      <c r="F19" s="17"/>
      <c r="G19" s="1">
        <f t="shared" si="0"/>
        <v>-13</v>
      </c>
      <c r="H19" s="16">
        <f t="shared" si="1"/>
        <v>-31850</v>
      </c>
    </row>
    <row r="20" spans="1:8" ht="15">
      <c r="A20" s="28" t="s">
        <v>38</v>
      </c>
      <c r="B20" s="16">
        <v>260</v>
      </c>
      <c r="C20" s="17">
        <v>43527</v>
      </c>
      <c r="D20" s="17">
        <v>43514</v>
      </c>
      <c r="E20" s="17"/>
      <c r="F20" s="17"/>
      <c r="G20" s="1">
        <f t="shared" si="0"/>
        <v>-13</v>
      </c>
      <c r="H20" s="16">
        <f t="shared" si="1"/>
        <v>-3380</v>
      </c>
    </row>
    <row r="21" spans="1:8" ht="15">
      <c r="A21" s="28" t="s">
        <v>39</v>
      </c>
      <c r="B21" s="16">
        <v>33.87</v>
      </c>
      <c r="C21" s="17">
        <v>43540</v>
      </c>
      <c r="D21" s="17">
        <v>43514</v>
      </c>
      <c r="E21" s="17"/>
      <c r="F21" s="17"/>
      <c r="G21" s="1">
        <f t="shared" si="0"/>
        <v>-26</v>
      </c>
      <c r="H21" s="16">
        <f t="shared" si="1"/>
        <v>-880.6199999999999</v>
      </c>
    </row>
    <row r="22" spans="1:8" ht="15">
      <c r="A22" s="28" t="s">
        <v>40</v>
      </c>
      <c r="B22" s="16">
        <v>525</v>
      </c>
      <c r="C22" s="17">
        <v>43847</v>
      </c>
      <c r="D22" s="17">
        <v>43521</v>
      </c>
      <c r="E22" s="17"/>
      <c r="F22" s="17"/>
      <c r="G22" s="1">
        <f t="shared" si="0"/>
        <v>-326</v>
      </c>
      <c r="H22" s="16">
        <f t="shared" si="1"/>
        <v>-171150</v>
      </c>
    </row>
    <row r="23" spans="1:8" ht="15">
      <c r="A23" s="28" t="s">
        <v>41</v>
      </c>
      <c r="B23" s="16">
        <v>188.53</v>
      </c>
      <c r="C23" s="17">
        <v>43545</v>
      </c>
      <c r="D23" s="17">
        <v>43521</v>
      </c>
      <c r="E23" s="17"/>
      <c r="F23" s="17"/>
      <c r="G23" s="1">
        <f t="shared" si="0"/>
        <v>-24</v>
      </c>
      <c r="H23" s="16">
        <f t="shared" si="1"/>
        <v>-4524.72</v>
      </c>
    </row>
    <row r="24" spans="1:8" ht="15">
      <c r="A24" s="28" t="s">
        <v>42</v>
      </c>
      <c r="B24" s="16">
        <v>262</v>
      </c>
      <c r="C24" s="17">
        <v>43551</v>
      </c>
      <c r="D24" s="17">
        <v>43522</v>
      </c>
      <c r="E24" s="17"/>
      <c r="F24" s="17"/>
      <c r="G24" s="1">
        <f t="shared" si="0"/>
        <v>-29</v>
      </c>
      <c r="H24" s="16">
        <f t="shared" si="1"/>
        <v>-7598</v>
      </c>
    </row>
    <row r="25" spans="1:8" ht="15">
      <c r="A25" s="28" t="s">
        <v>43</v>
      </c>
      <c r="B25" s="16">
        <v>317</v>
      </c>
      <c r="C25" s="17">
        <v>43551</v>
      </c>
      <c r="D25" s="17">
        <v>43522</v>
      </c>
      <c r="E25" s="17"/>
      <c r="F25" s="17"/>
      <c r="G25" s="1">
        <f t="shared" si="0"/>
        <v>-29</v>
      </c>
      <c r="H25" s="16">
        <f t="shared" si="1"/>
        <v>-9193</v>
      </c>
    </row>
    <row r="26" spans="1:8" ht="15">
      <c r="A26" s="28" t="s">
        <v>44</v>
      </c>
      <c r="B26" s="16">
        <v>35.65</v>
      </c>
      <c r="C26" s="17">
        <v>43561</v>
      </c>
      <c r="D26" s="17">
        <v>43536</v>
      </c>
      <c r="E26" s="17"/>
      <c r="F26" s="17"/>
      <c r="G26" s="1">
        <f t="shared" si="0"/>
        <v>-25</v>
      </c>
      <c r="H26" s="16">
        <f t="shared" si="1"/>
        <v>-891.25</v>
      </c>
    </row>
    <row r="27" spans="1:8" ht="15">
      <c r="A27" s="28" t="s">
        <v>45</v>
      </c>
      <c r="B27" s="16">
        <v>3190</v>
      </c>
      <c r="C27" s="17">
        <v>43561</v>
      </c>
      <c r="D27" s="17">
        <v>43539</v>
      </c>
      <c r="E27" s="17"/>
      <c r="F27" s="17"/>
      <c r="G27" s="1">
        <f t="shared" si="0"/>
        <v>-22</v>
      </c>
      <c r="H27" s="16">
        <f t="shared" si="1"/>
        <v>-70180</v>
      </c>
    </row>
    <row r="28" spans="1:8" ht="15">
      <c r="A28" s="28" t="s">
        <v>46</v>
      </c>
      <c r="B28" s="16">
        <v>235.52</v>
      </c>
      <c r="C28" s="17">
        <v>43561</v>
      </c>
      <c r="D28" s="17">
        <v>43539</v>
      </c>
      <c r="E28" s="17"/>
      <c r="F28" s="17"/>
      <c r="G28" s="1">
        <f t="shared" si="0"/>
        <v>-22</v>
      </c>
      <c r="H28" s="16">
        <f t="shared" si="1"/>
        <v>-5181.4400000000005</v>
      </c>
    </row>
    <row r="29" spans="1:8" ht="15">
      <c r="A29" s="28" t="s">
        <v>47</v>
      </c>
      <c r="B29" s="16">
        <v>450.56</v>
      </c>
      <c r="C29" s="17">
        <v>43551</v>
      </c>
      <c r="D29" s="17">
        <v>43539</v>
      </c>
      <c r="E29" s="17"/>
      <c r="F29" s="17"/>
      <c r="G29" s="1">
        <f t="shared" si="0"/>
        <v>-12</v>
      </c>
      <c r="H29" s="16">
        <f t="shared" si="1"/>
        <v>-5406.72</v>
      </c>
    </row>
    <row r="30" spans="1:8" ht="15">
      <c r="A30" s="28" t="s">
        <v>48</v>
      </c>
      <c r="B30" s="16">
        <v>460</v>
      </c>
      <c r="C30" s="17">
        <v>43561</v>
      </c>
      <c r="D30" s="17">
        <v>43539</v>
      </c>
      <c r="E30" s="17"/>
      <c r="F30" s="17"/>
      <c r="G30" s="1">
        <f t="shared" si="0"/>
        <v>-22</v>
      </c>
      <c r="H30" s="16">
        <f t="shared" si="1"/>
        <v>-10120</v>
      </c>
    </row>
    <row r="31" spans="1:8" ht="15">
      <c r="A31" s="28" t="s">
        <v>49</v>
      </c>
      <c r="B31" s="16">
        <v>213.09</v>
      </c>
      <c r="C31" s="17">
        <v>43572</v>
      </c>
      <c r="D31" s="17">
        <v>43539</v>
      </c>
      <c r="E31" s="17"/>
      <c r="F31" s="17"/>
      <c r="G31" s="1">
        <f t="shared" si="0"/>
        <v>-33</v>
      </c>
      <c r="H31" s="16">
        <f t="shared" si="1"/>
        <v>-7031.97</v>
      </c>
    </row>
    <row r="32" spans="1:8" ht="15">
      <c r="A32" s="28" t="s">
        <v>50</v>
      </c>
      <c r="B32" s="16">
        <v>3241.37</v>
      </c>
      <c r="C32" s="17">
        <v>43561</v>
      </c>
      <c r="D32" s="17">
        <v>43539</v>
      </c>
      <c r="E32" s="17"/>
      <c r="F32" s="17"/>
      <c r="G32" s="1">
        <f t="shared" si="0"/>
        <v>-22</v>
      </c>
      <c r="H32" s="16">
        <f t="shared" si="1"/>
        <v>-71310.14</v>
      </c>
    </row>
    <row r="33" spans="1:8" ht="15">
      <c r="A33" s="28" t="s">
        <v>51</v>
      </c>
      <c r="B33" s="16">
        <v>495</v>
      </c>
      <c r="C33" s="17">
        <v>43573</v>
      </c>
      <c r="D33" s="17">
        <v>43549</v>
      </c>
      <c r="E33" s="17"/>
      <c r="F33" s="17"/>
      <c r="G33" s="1">
        <f t="shared" si="0"/>
        <v>-24</v>
      </c>
      <c r="H33" s="16">
        <f t="shared" si="1"/>
        <v>-11880</v>
      </c>
    </row>
    <row r="34" spans="1:8" ht="15">
      <c r="A34" s="28" t="s">
        <v>52</v>
      </c>
      <c r="B34" s="16">
        <v>5164.05</v>
      </c>
      <c r="C34" s="17">
        <v>43579</v>
      </c>
      <c r="D34" s="17">
        <v>43549</v>
      </c>
      <c r="E34" s="17"/>
      <c r="F34" s="17"/>
      <c r="G34" s="1">
        <f t="shared" si="0"/>
        <v>-30</v>
      </c>
      <c r="H34" s="16">
        <f t="shared" si="1"/>
        <v>-154921.5</v>
      </c>
    </row>
    <row r="35" spans="1:8" ht="15">
      <c r="A35" s="28" t="s">
        <v>53</v>
      </c>
      <c r="B35" s="16">
        <v>1500</v>
      </c>
      <c r="C35" s="17">
        <v>43579</v>
      </c>
      <c r="D35" s="17">
        <v>43549</v>
      </c>
      <c r="E35" s="17"/>
      <c r="F35" s="17"/>
      <c r="G35" s="1">
        <f t="shared" si="0"/>
        <v>-30</v>
      </c>
      <c r="H35" s="16">
        <f t="shared" si="1"/>
        <v>-45000</v>
      </c>
    </row>
    <row r="36" spans="1:8" ht="15">
      <c r="A36" s="28" t="s">
        <v>54</v>
      </c>
      <c r="B36" s="16">
        <v>3340</v>
      </c>
      <c r="C36" s="17">
        <v>43580</v>
      </c>
      <c r="D36" s="17">
        <v>43551</v>
      </c>
      <c r="E36" s="17"/>
      <c r="F36" s="17"/>
      <c r="G36" s="1">
        <f t="shared" si="0"/>
        <v>-29</v>
      </c>
      <c r="H36" s="16">
        <f t="shared" si="1"/>
        <v>-96860</v>
      </c>
    </row>
    <row r="37" spans="1:8" ht="15">
      <c r="A37" s="28" t="s">
        <v>55</v>
      </c>
      <c r="B37" s="16">
        <v>920</v>
      </c>
      <c r="C37" s="17">
        <v>43580</v>
      </c>
      <c r="D37" s="17">
        <v>43551</v>
      </c>
      <c r="E37" s="17"/>
      <c r="F37" s="17"/>
      <c r="G37" s="1">
        <f t="shared" si="0"/>
        <v>-29</v>
      </c>
      <c r="H37" s="16">
        <f t="shared" si="1"/>
        <v>-26680</v>
      </c>
    </row>
    <row r="38" spans="1:8" ht="15">
      <c r="A38" s="28" t="s">
        <v>56</v>
      </c>
      <c r="B38" s="16">
        <v>88</v>
      </c>
      <c r="C38" s="17">
        <v>43580</v>
      </c>
      <c r="D38" s="17">
        <v>43551</v>
      </c>
      <c r="E38" s="17"/>
      <c r="F38" s="17"/>
      <c r="G38" s="1">
        <f t="shared" si="0"/>
        <v>-29</v>
      </c>
      <c r="H38" s="16">
        <f t="shared" si="1"/>
        <v>-2552</v>
      </c>
    </row>
    <row r="39" spans="1:8" ht="15">
      <c r="A39" s="28" t="s">
        <v>57</v>
      </c>
      <c r="B39" s="16">
        <v>990</v>
      </c>
      <c r="C39" s="17">
        <v>43580</v>
      </c>
      <c r="D39" s="17">
        <v>43551</v>
      </c>
      <c r="E39" s="17"/>
      <c r="F39" s="17"/>
      <c r="G39" s="1">
        <f t="shared" si="0"/>
        <v>-29</v>
      </c>
      <c r="H39" s="16">
        <f t="shared" si="1"/>
        <v>-28710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2019-04-05T11:14:56Z</dcterms:modified>
  <cp:category/>
  <cp:version/>
  <cp:contentType/>
  <cp:contentStatus/>
</cp:coreProperties>
</file>